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9"/>
  <workbookPr defaultThemeVersion="166925"/>
  <mc:AlternateContent xmlns:mc="http://schemas.openxmlformats.org/markup-compatibility/2006">
    <mc:Choice Requires="x15">
      <x15ac:absPath xmlns:x15ac="http://schemas.microsoft.com/office/spreadsheetml/2010/11/ac" url="C:\Users\amm\Documents\BA\Year End\"/>
    </mc:Choice>
  </mc:AlternateContent>
  <xr:revisionPtr revIDLastSave="0" documentId="13_ncr:1_{AE9E4491-1469-4339-B11E-D5F36F4C9CB5}" xr6:coauthVersionLast="47" xr6:coauthVersionMax="47" xr10:uidLastSave="{00000000-0000-0000-0000-000000000000}"/>
  <bookViews>
    <workbookView xWindow="-120" yWindow="-120" windowWidth="29040" windowHeight="15840" firstSheet="1" activeTab="1" xr2:uid="{874E4130-BF18-4687-AF57-90F1AB6BFDA9}"/>
  </bookViews>
  <sheets>
    <sheet name="Example" sheetId="1" r:id="rId1"/>
    <sheet name="Balancing Worksheet"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D37" i="1"/>
  <c r="D39" i="3"/>
  <c r="D37" i="3"/>
  <c r="C35" i="3"/>
  <c r="C39" i="3"/>
  <c r="C37" i="3"/>
  <c r="C33" i="3"/>
  <c r="D38" i="3"/>
  <c r="D36" i="3"/>
  <c r="D33" i="3"/>
  <c r="D32" i="3"/>
  <c r="G27" i="3"/>
  <c r="C34" i="3" s="1"/>
  <c r="D27" i="3"/>
  <c r="C38" i="3" s="1"/>
  <c r="C27" i="3"/>
  <c r="C36" i="3" s="1"/>
  <c r="B27" i="3"/>
  <c r="C32" i="3" s="1"/>
  <c r="G9" i="3"/>
  <c r="E9" i="3"/>
  <c r="D9" i="3"/>
  <c r="C9" i="3"/>
  <c r="B9" i="3"/>
  <c r="H8" i="3"/>
  <c r="F8" i="3"/>
  <c r="F7" i="3"/>
  <c r="H6" i="3"/>
  <c r="F6" i="3"/>
  <c r="F5" i="3"/>
  <c r="F4" i="3"/>
  <c r="F3" i="3"/>
  <c r="C38" i="1"/>
  <c r="C36" i="1"/>
  <c r="C34" i="1"/>
  <c r="C32" i="1"/>
  <c r="F3" i="1"/>
  <c r="H6" i="1"/>
  <c r="B9" i="1"/>
  <c r="G27" i="1"/>
  <c r="H8" i="1"/>
  <c r="C27" i="1"/>
  <c r="D27" i="1"/>
  <c r="B27" i="1"/>
  <c r="F4" i="1"/>
  <c r="F5" i="1"/>
  <c r="F6" i="1"/>
  <c r="F7" i="1"/>
  <c r="F8" i="1"/>
  <c r="E9" i="1"/>
  <c r="C9" i="1"/>
  <c r="F9" i="1" s="1"/>
  <c r="D9" i="1"/>
  <c r="G9" i="1"/>
  <c r="F9" i="3" l="1"/>
</calcChain>
</file>

<file path=xl/sharedStrings.xml><?xml version="1.0" encoding="utf-8"?>
<sst xmlns="http://schemas.openxmlformats.org/spreadsheetml/2006/main" count="109" uniqueCount="66">
  <si>
    <t>Reconciling Annual 941 to 4 Qtrs</t>
  </si>
  <si>
    <t>QT 1</t>
  </si>
  <si>
    <t>QT 2</t>
  </si>
  <si>
    <t>QT 3</t>
  </si>
  <si>
    <t>QT4</t>
  </si>
  <si>
    <t>Total</t>
  </si>
  <si>
    <t>Annual</t>
  </si>
  <si>
    <t>Emp only SS &amp;Med</t>
  </si>
  <si>
    <t>Line 2</t>
  </si>
  <si>
    <t>Line3</t>
  </si>
  <si>
    <t>Line 5a C1</t>
  </si>
  <si>
    <t>Line 5a C2</t>
  </si>
  <si>
    <t>Line 5C C1</t>
  </si>
  <si>
    <t>Line 5C C2</t>
  </si>
  <si>
    <t>Line 6 Total tax</t>
  </si>
  <si>
    <t>Reconciling Annual 941 to Payroll History report</t>
  </si>
  <si>
    <t>Federal</t>
  </si>
  <si>
    <t>SS</t>
  </si>
  <si>
    <t>Med</t>
  </si>
  <si>
    <t>State taxable</t>
  </si>
  <si>
    <t>Total Gross and expense</t>
  </si>
  <si>
    <t xml:space="preserve">Non taxable </t>
  </si>
  <si>
    <t>Taxable Fringe Benefits</t>
  </si>
  <si>
    <t>Less: Pretax</t>
  </si>
  <si>
    <t>40-00 401k</t>
  </si>
  <si>
    <t>61-02 Health couple</t>
  </si>
  <si>
    <t>61-04 family</t>
  </si>
  <si>
    <t>62-02 Dental Couple</t>
  </si>
  <si>
    <t>62-04 Dental family</t>
  </si>
  <si>
    <t>63-01 Vision Single</t>
  </si>
  <si>
    <t>63-02 Vision Family</t>
  </si>
  <si>
    <t>68-01 HSA Single</t>
  </si>
  <si>
    <t>Employee Tax Summary to Payroll History and Annual 941</t>
  </si>
  <si>
    <t>Emp tax Sum</t>
  </si>
  <si>
    <t>Payroll History</t>
  </si>
  <si>
    <t>Annual 941</t>
  </si>
  <si>
    <t>W2 Conv. Rpt</t>
  </si>
  <si>
    <t>Federal Wage (line2)</t>
  </si>
  <si>
    <t>Federal Tax (line3)</t>
  </si>
  <si>
    <t>State Wage</t>
  </si>
  <si>
    <t>State Tax</t>
  </si>
  <si>
    <t>SS Wage (line5a c1)</t>
  </si>
  <si>
    <t>SS Tax (line5a c2)</t>
  </si>
  <si>
    <t>Med Wage (line5c c1)</t>
  </si>
  <si>
    <t>Med Tax (line5c c2)</t>
  </si>
  <si>
    <t>*** If at any point the balancing numbers do not balance, finish the worksheet and then look at the tips to check section and/ or call into support.</t>
  </si>
  <si>
    <t>1- Fill in the Yellow section from each of your quarterly 941 that were submitted this year. Verify Line 6 Total tax on the worksheet matches the report.</t>
  </si>
  <si>
    <t>2- Fill in the Green section from the Calendar year 941 from year end step 3. Verify line 6 total on the worksheet matches the reports.</t>
  </si>
  <si>
    <t>3- The Total column and the Annual column should match.</t>
  </si>
  <si>
    <t>Reconciling the Payroll History report</t>
  </si>
  <si>
    <t>4- Add rows between 20 and 26 as needed to be able to list all pretax deductions. The deductions can be found on the Used For tab of the tax pay code or are marked on the Pay Code List- Tax Summary Report</t>
  </si>
  <si>
    <t xml:space="preserve">5- From the Payroll History Grand totals fill in the totals in each section. </t>
  </si>
  <si>
    <t>6-Combine any pay code amounts for any gross or expense pay code that IS NOT subject to taxes. Make sure the number is negative.</t>
  </si>
  <si>
    <t>7- Combine any pay code amounts for any fringe benefit pay code that IS subject to taxes</t>
  </si>
  <si>
    <t>8- Fill in the amounts (keeping the sign from the report) for any deduction pay codes that are pretax</t>
  </si>
  <si>
    <t>Tax Amounts</t>
  </si>
  <si>
    <t>9- Fill in the amounts withheld in each respective tax pay code.</t>
  </si>
  <si>
    <t>Reconciling all Reports from YE step 3</t>
  </si>
  <si>
    <t>10- Fill in the blue section with the totals from the Employee Tax Summary from year end step 3</t>
  </si>
  <si>
    <t>11- The Orange section can be used as a quick check in step 6 after the W-2s have been converted.</t>
  </si>
  <si>
    <t>12- The Annual 941 SS Tax and Med Tax are dividing in half and may be off a penny or so, but ideally the numbers in each row should match.</t>
  </si>
  <si>
    <t xml:space="preserve">13- The payroll history wages will be off if you have emps that hit the SS wage limit, or are were not subject to social security during the year. </t>
  </si>
  <si>
    <t xml:space="preserve">See Below for common issues quick fixes.  </t>
  </si>
  <si>
    <t>If the Employee Tax Summary doesn't match- make sure the report was pulled using calendar year date and that the Include Terminated Employees check box was selected if those were missed correct the settings and run the report again.</t>
  </si>
  <si>
    <t>If the Payroll History report doesn't match- make sure the report was pulled using calendar year dates, if it wasn't correct that settings and run the report again. Make sure that the range totals and the Year to date totals match on the quarterly total section, if they don't change the report order so that employee number is first and pull the report again. Make sure that all non tax pay codes were excluded in step 6, correct the numbers if needed. Make sure that all pretax deductions were added and filled in in step 4/8, correct the numbers if needed.</t>
  </si>
  <si>
    <t>If the Annual 941 doesn't match put in a call to support, while waiting it is really helpful to compare the employee tax summary to the 941 detail report and not any employees that don't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</si>
</sst>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rgb="FF006100"/>
      <name val="Calibri"/>
      <family val="2"/>
      <scheme val="minor"/>
    </font>
    <font>
      <sz val="11"/>
      <color rgb="FF9C57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5" tint="0.79998168889431442"/>
        <bgColor indexed="65"/>
      </patternFill>
    </fill>
  </fills>
  <borders count="1">
    <border>
      <left/>
      <right/>
      <top/>
      <bottom/>
      <diagonal/>
    </border>
  </borders>
  <cellStyleXfs count="6">
    <xf numFmtId="0" fontId="0" fillId="0" borderId="0"/>
    <xf numFmtId="43"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15">
    <xf numFmtId="0" fontId="0" fillId="0" borderId="0" xfId="0"/>
    <xf numFmtId="43" fontId="0" fillId="0" borderId="0" xfId="1" applyFont="1"/>
    <xf numFmtId="43" fontId="2" fillId="0" borderId="0" xfId="1" applyFont="1"/>
    <xf numFmtId="0" fontId="2" fillId="0" borderId="0" xfId="0" applyFont="1"/>
    <xf numFmtId="43" fontId="2" fillId="0" borderId="0" xfId="0" applyNumberFormat="1" applyFont="1"/>
    <xf numFmtId="43" fontId="0" fillId="0" borderId="0" xfId="0" applyNumberFormat="1"/>
    <xf numFmtId="0" fontId="2" fillId="0" borderId="0" xfId="0" applyFont="1" applyAlignment="1">
      <alignment horizontal="center"/>
    </xf>
    <xf numFmtId="43" fontId="2" fillId="0" borderId="0" xfId="1" applyFont="1" applyAlignment="1">
      <alignment horizontal="center"/>
    </xf>
    <xf numFmtId="43" fontId="5" fillId="3" borderId="0" xfId="3" applyNumberFormat="1"/>
    <xf numFmtId="43" fontId="4" fillId="2" borderId="0" xfId="2" applyNumberFormat="1"/>
    <xf numFmtId="0" fontId="0" fillId="0" borderId="0" xfId="0" applyAlignment="1">
      <alignment wrapText="1"/>
    </xf>
    <xf numFmtId="43" fontId="1" fillId="4" borderId="0" xfId="4" applyNumberFormat="1"/>
    <xf numFmtId="43" fontId="1" fillId="5" borderId="0" xfId="5" applyNumberFormat="1"/>
    <xf numFmtId="0" fontId="0" fillId="0" borderId="0" xfId="0" applyAlignment="1">
      <alignment vertical="top" wrapText="1"/>
    </xf>
    <xf numFmtId="0" fontId="3" fillId="0" borderId="0" xfId="0" applyFont="1" applyAlignment="1">
      <alignment horizontal="center"/>
    </xf>
  </cellXfs>
  <cellStyles count="6">
    <cellStyle name="20% - Accent1" xfId="4" builtinId="30"/>
    <cellStyle name="20% - Accent2" xfId="5" builtinId="34"/>
    <cellStyle name="Comma" xfId="1" builtinId="3"/>
    <cellStyle name="Good" xfId="2" builtinId="26"/>
    <cellStyle name="Neutral" xfId="3" builtinId="28"/>
    <cellStyle name="Normal" xfId="0" builtinId="0"/>
  </cellStyles>
  <dxfs count="0"/>
  <tableStyles count="0" defaultTableStyle="TableStyleMedium2"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441F5-C8FF-4136-9E99-AB9365D8F73B}">
  <dimension ref="A1:H41"/>
  <sheetViews>
    <sheetView topLeftCell="A6" workbookViewId="0">
      <selection activeCell="D40" sqref="D40"/>
    </sheetView>
  </sheetViews>
  <sheetFormatPr defaultRowHeight="15"/>
  <cols>
    <col min="1" max="1" width="22.85546875" bestFit="1" customWidth="1"/>
    <col min="2" max="2" width="14" customWidth="1"/>
    <col min="3" max="3" width="14" bestFit="1" customWidth="1"/>
    <col min="4" max="7" width="13.28515625" bestFit="1" customWidth="1"/>
    <col min="8" max="8" width="18" bestFit="1" customWidth="1"/>
  </cols>
  <sheetData>
    <row r="1" spans="1:8" ht="18.75">
      <c r="A1" s="14" t="s">
        <v>0</v>
      </c>
      <c r="B1" s="14"/>
      <c r="C1" s="14"/>
      <c r="D1" s="14"/>
      <c r="E1" s="14"/>
      <c r="F1" s="14"/>
      <c r="G1" s="14"/>
    </row>
    <row r="2" spans="1:8">
      <c r="B2" s="3" t="s">
        <v>1</v>
      </c>
      <c r="C2" s="3" t="s">
        <v>2</v>
      </c>
      <c r="D2" s="3" t="s">
        <v>3</v>
      </c>
      <c r="E2" s="3" t="s">
        <v>4</v>
      </c>
      <c r="F2" s="3" t="s">
        <v>5</v>
      </c>
      <c r="G2" s="3" t="s">
        <v>6</v>
      </c>
      <c r="H2" s="3" t="s">
        <v>7</v>
      </c>
    </row>
    <row r="3" spans="1:8">
      <c r="A3" s="3" t="s">
        <v>8</v>
      </c>
      <c r="B3" s="1">
        <v>251311.02</v>
      </c>
      <c r="C3" s="1">
        <v>293129.95</v>
      </c>
      <c r="D3" s="1">
        <v>293129.95</v>
      </c>
      <c r="E3" s="1">
        <v>251311.02</v>
      </c>
      <c r="F3" s="1">
        <f>SUM(B3:E3)</f>
        <v>1088881.94</v>
      </c>
      <c r="G3" s="1">
        <v>1088881.94</v>
      </c>
    </row>
    <row r="4" spans="1:8">
      <c r="A4" s="3" t="s">
        <v>9</v>
      </c>
      <c r="B4" s="1">
        <v>10867.86</v>
      </c>
      <c r="C4" s="1">
        <v>12759.36</v>
      </c>
      <c r="D4" s="1">
        <v>12759.36</v>
      </c>
      <c r="E4" s="1">
        <v>10869.89</v>
      </c>
      <c r="F4" s="1">
        <f t="shared" ref="F4:F9" si="0">SUM(B4:E4)</f>
        <v>47256.47</v>
      </c>
      <c r="G4" s="1">
        <v>47256.47</v>
      </c>
    </row>
    <row r="5" spans="1:8">
      <c r="A5" s="3" t="s">
        <v>10</v>
      </c>
      <c r="B5" s="1">
        <v>255335.88</v>
      </c>
      <c r="C5" s="1">
        <v>297698.12</v>
      </c>
      <c r="D5" s="1">
        <v>297698.12</v>
      </c>
      <c r="E5" s="1">
        <v>255335.88</v>
      </c>
      <c r="F5" s="1">
        <f t="shared" si="0"/>
        <v>1106068</v>
      </c>
      <c r="G5" s="1">
        <v>1106068</v>
      </c>
    </row>
    <row r="6" spans="1:8">
      <c r="A6" s="3" t="s">
        <v>11</v>
      </c>
      <c r="B6" s="1">
        <v>31661.65</v>
      </c>
      <c r="C6" s="1">
        <v>36914.57</v>
      </c>
      <c r="D6" s="1">
        <v>36914.57</v>
      </c>
      <c r="E6" s="1">
        <v>31661.65</v>
      </c>
      <c r="F6" s="1">
        <f t="shared" si="0"/>
        <v>137152.44</v>
      </c>
      <c r="G6" s="1">
        <v>137152.43</v>
      </c>
      <c r="H6" s="5">
        <f>G6/2</f>
        <v>68576.214999999997</v>
      </c>
    </row>
    <row r="7" spans="1:8">
      <c r="A7" s="3" t="s">
        <v>12</v>
      </c>
      <c r="B7" s="1">
        <v>255335.88</v>
      </c>
      <c r="C7" s="1">
        <v>297698.12</v>
      </c>
      <c r="D7" s="1">
        <v>297698.12</v>
      </c>
      <c r="E7" s="1">
        <v>255335.88</v>
      </c>
      <c r="F7" s="1">
        <f t="shared" si="0"/>
        <v>1106068</v>
      </c>
      <c r="G7" s="1">
        <v>1106068</v>
      </c>
    </row>
    <row r="8" spans="1:8">
      <c r="A8" s="3" t="s">
        <v>13</v>
      </c>
      <c r="B8" s="1">
        <v>7404.74</v>
      </c>
      <c r="C8" s="1">
        <v>8633.25</v>
      </c>
      <c r="D8" s="1">
        <v>8633.25</v>
      </c>
      <c r="E8" s="1">
        <v>7404.74</v>
      </c>
      <c r="F8" s="1">
        <f t="shared" si="0"/>
        <v>32075.979999999996</v>
      </c>
      <c r="G8" s="1">
        <v>32075.97</v>
      </c>
      <c r="H8" s="5">
        <f>G8/2</f>
        <v>16037.985000000001</v>
      </c>
    </row>
    <row r="9" spans="1:8">
      <c r="A9" s="3" t="s">
        <v>14</v>
      </c>
      <c r="B9" s="2">
        <f>B4+B6+B8</f>
        <v>49934.25</v>
      </c>
      <c r="C9" s="2">
        <f t="shared" ref="C9:D9" si="1">C4+C6+C8</f>
        <v>58307.18</v>
      </c>
      <c r="D9" s="2">
        <f t="shared" si="1"/>
        <v>58307.18</v>
      </c>
      <c r="E9" s="2">
        <f>E4+E6+E8</f>
        <v>49936.28</v>
      </c>
      <c r="F9" s="1">
        <f t="shared" si="0"/>
        <v>216484.88999999998</v>
      </c>
      <c r="G9" s="1">
        <f>G4+G6+G8</f>
        <v>216484.87</v>
      </c>
    </row>
    <row r="10" spans="1:8">
      <c r="B10" s="1"/>
      <c r="C10" s="1"/>
      <c r="D10" s="1"/>
      <c r="E10" s="1"/>
      <c r="F10" s="1"/>
      <c r="G10" s="1"/>
    </row>
    <row r="13" spans="1:8" ht="18.75">
      <c r="A13" s="14" t="s">
        <v>15</v>
      </c>
      <c r="B13" s="14"/>
      <c r="C13" s="14"/>
      <c r="D13" s="14"/>
      <c r="E13" s="14"/>
      <c r="F13" s="14"/>
      <c r="G13" s="14"/>
    </row>
    <row r="14" spans="1:8">
      <c r="B14" s="6" t="s">
        <v>16</v>
      </c>
      <c r="C14" s="7" t="s">
        <v>17</v>
      </c>
      <c r="D14" s="7" t="s">
        <v>18</v>
      </c>
      <c r="E14" s="1"/>
      <c r="G14" s="6" t="s">
        <v>19</v>
      </c>
    </row>
    <row r="15" spans="1:8">
      <c r="A15" s="3" t="s">
        <v>20</v>
      </c>
      <c r="B15" s="1">
        <v>1122189.28</v>
      </c>
      <c r="C15" s="1">
        <v>1122189.28</v>
      </c>
      <c r="D15" s="1">
        <v>1122189.28</v>
      </c>
      <c r="E15" s="1"/>
      <c r="G15" s="1">
        <v>1122189.28</v>
      </c>
    </row>
    <row r="16" spans="1:8">
      <c r="A16" s="3" t="s">
        <v>21</v>
      </c>
      <c r="B16" s="1">
        <v>0</v>
      </c>
      <c r="C16" s="1">
        <v>0</v>
      </c>
      <c r="D16" s="1">
        <v>0</v>
      </c>
      <c r="E16" s="1"/>
      <c r="G16" s="1">
        <v>0</v>
      </c>
    </row>
    <row r="17" spans="1:7">
      <c r="A17" s="3" t="s">
        <v>22</v>
      </c>
      <c r="B17" s="1">
        <v>162.72</v>
      </c>
      <c r="C17" s="1">
        <v>162.72</v>
      </c>
      <c r="D17" s="1">
        <v>162.72</v>
      </c>
      <c r="E17" s="1"/>
      <c r="G17" s="1">
        <v>162.72</v>
      </c>
    </row>
    <row r="18" spans="1:7">
      <c r="A18" s="3" t="s">
        <v>23</v>
      </c>
      <c r="B18" s="1"/>
      <c r="C18" s="1"/>
      <c r="D18" s="1"/>
      <c r="E18" s="1"/>
      <c r="G18" s="1"/>
    </row>
    <row r="19" spans="1:7">
      <c r="A19" s="3" t="s">
        <v>24</v>
      </c>
      <c r="B19" s="1">
        <v>-17186.060000000001</v>
      </c>
      <c r="C19" s="1"/>
      <c r="D19" s="1"/>
      <c r="E19" s="1"/>
      <c r="G19" s="1">
        <v>-17186.060000000001</v>
      </c>
    </row>
    <row r="20" spans="1:7">
      <c r="A20" s="3" t="s">
        <v>25</v>
      </c>
      <c r="B20" s="1">
        <v>-1308</v>
      </c>
      <c r="C20" s="1">
        <v>-1308</v>
      </c>
      <c r="D20" s="1">
        <v>-1308</v>
      </c>
      <c r="E20" s="1"/>
      <c r="G20" s="1">
        <v>-1308</v>
      </c>
    </row>
    <row r="21" spans="1:7">
      <c r="A21" s="3" t="s">
        <v>26</v>
      </c>
      <c r="B21" s="1">
        <v>-11424</v>
      </c>
      <c r="C21" s="1">
        <v>-11424</v>
      </c>
      <c r="D21" s="1">
        <v>-11424</v>
      </c>
      <c r="E21" s="1"/>
      <c r="G21" s="1">
        <v>-11424</v>
      </c>
    </row>
    <row r="22" spans="1:7">
      <c r="A22" s="3" t="s">
        <v>27</v>
      </c>
      <c r="B22" s="1">
        <v>-132</v>
      </c>
      <c r="C22" s="1">
        <v>-132</v>
      </c>
      <c r="D22" s="1">
        <v>-132</v>
      </c>
      <c r="E22" s="1"/>
      <c r="G22" s="1">
        <v>-132</v>
      </c>
    </row>
    <row r="23" spans="1:7">
      <c r="A23" s="3" t="s">
        <v>28</v>
      </c>
      <c r="B23" s="1">
        <v>-864</v>
      </c>
      <c r="C23" s="1">
        <v>-864</v>
      </c>
      <c r="D23" s="1">
        <v>-864</v>
      </c>
      <c r="E23" s="1"/>
      <c r="G23" s="1">
        <v>-864</v>
      </c>
    </row>
    <row r="24" spans="1:7">
      <c r="A24" s="3" t="s">
        <v>29</v>
      </c>
      <c r="B24" s="1">
        <v>-144</v>
      </c>
      <c r="C24" s="1">
        <v>-144</v>
      </c>
      <c r="D24" s="1">
        <v>-144</v>
      </c>
      <c r="E24" s="1"/>
      <c r="G24" s="1">
        <v>-144</v>
      </c>
    </row>
    <row r="25" spans="1:7">
      <c r="A25" s="3" t="s">
        <v>30</v>
      </c>
      <c r="B25" s="1">
        <v>-1212</v>
      </c>
      <c r="C25" s="1">
        <v>-1212</v>
      </c>
      <c r="D25" s="1">
        <v>-1212</v>
      </c>
      <c r="E25" s="1"/>
      <c r="G25" s="1">
        <v>-1212</v>
      </c>
    </row>
    <row r="26" spans="1:7">
      <c r="A26" s="3" t="s">
        <v>31</v>
      </c>
      <c r="B26" s="1">
        <v>-1200</v>
      </c>
      <c r="C26" s="1">
        <v>-1200</v>
      </c>
      <c r="D26" s="1">
        <v>-1200</v>
      </c>
      <c r="E26" s="1"/>
      <c r="G26" s="1">
        <v>-1200</v>
      </c>
    </row>
    <row r="27" spans="1:7">
      <c r="B27" s="4">
        <f>SUM(B15:B26)</f>
        <v>1088881.94</v>
      </c>
      <c r="C27" s="4">
        <f t="shared" ref="C27:D27" si="2">SUM(C15:C26)</f>
        <v>1106068</v>
      </c>
      <c r="D27" s="4">
        <f t="shared" si="2"/>
        <v>1106068</v>
      </c>
      <c r="G27" s="4">
        <f>SUM(G15:G26)</f>
        <v>1088881.94</v>
      </c>
    </row>
    <row r="29" spans="1:7">
      <c r="B29" s="5"/>
      <c r="C29" s="5"/>
      <c r="D29" s="5"/>
    </row>
    <row r="30" spans="1:7" ht="18.75">
      <c r="A30" s="14" t="s">
        <v>32</v>
      </c>
      <c r="B30" s="14"/>
      <c r="C30" s="14"/>
      <c r="D30" s="14"/>
      <c r="E30" s="14"/>
      <c r="F30" s="14"/>
      <c r="G30" s="14"/>
    </row>
    <row r="31" spans="1:7">
      <c r="B31" s="3" t="s">
        <v>33</v>
      </c>
      <c r="C31" s="3" t="s">
        <v>34</v>
      </c>
      <c r="D31" s="3" t="s">
        <v>35</v>
      </c>
      <c r="E31" s="3" t="s">
        <v>36</v>
      </c>
    </row>
    <row r="32" spans="1:7">
      <c r="A32" s="3" t="s">
        <v>37</v>
      </c>
      <c r="B32" s="1">
        <v>1088881.94</v>
      </c>
      <c r="C32" s="1">
        <f>B27</f>
        <v>1088881.94</v>
      </c>
      <c r="D32" s="1">
        <v>1088881.94</v>
      </c>
      <c r="E32" s="1">
        <v>1088881.94</v>
      </c>
      <c r="F32" s="1"/>
    </row>
    <row r="33" spans="1:6">
      <c r="A33" s="3" t="s">
        <v>38</v>
      </c>
      <c r="B33" s="1">
        <v>47256.47</v>
      </c>
      <c r="C33" s="1">
        <v>47256.47</v>
      </c>
      <c r="D33" s="1">
        <v>47256.47</v>
      </c>
      <c r="E33" s="1">
        <v>47256.47</v>
      </c>
      <c r="F33" s="1"/>
    </row>
    <row r="34" spans="1:6">
      <c r="A34" s="3" t="s">
        <v>39</v>
      </c>
      <c r="B34" s="1">
        <v>1088881.94</v>
      </c>
      <c r="C34" s="1">
        <f>G27</f>
        <v>1088881.94</v>
      </c>
      <c r="E34" s="1">
        <v>1088881.94</v>
      </c>
      <c r="F34" s="1"/>
    </row>
    <row r="35" spans="1:6">
      <c r="A35" s="3" t="s">
        <v>40</v>
      </c>
      <c r="B35" s="1">
        <v>40448.400000000001</v>
      </c>
      <c r="C35" s="1">
        <v>40448.400000000001</v>
      </c>
      <c r="E35" s="1">
        <v>40448.400000000001</v>
      </c>
      <c r="F35" s="1"/>
    </row>
    <row r="36" spans="1:6">
      <c r="A36" s="3" t="s">
        <v>41</v>
      </c>
      <c r="B36" s="1">
        <v>1106068</v>
      </c>
      <c r="C36" s="1">
        <f>C27</f>
        <v>1106068</v>
      </c>
      <c r="D36" s="1">
        <v>1106068</v>
      </c>
      <c r="E36" s="1">
        <v>1106068</v>
      </c>
      <c r="F36" s="1"/>
    </row>
    <row r="37" spans="1:6">
      <c r="A37" s="3" t="s">
        <v>42</v>
      </c>
      <c r="B37" s="1">
        <v>68576.44</v>
      </c>
      <c r="C37" s="1">
        <v>68576.44</v>
      </c>
      <c r="D37" s="1">
        <f>H6</f>
        <v>68576.214999999997</v>
      </c>
      <c r="E37" s="1">
        <v>68576.44</v>
      </c>
      <c r="F37" s="1"/>
    </row>
    <row r="38" spans="1:6">
      <c r="A38" s="3" t="s">
        <v>43</v>
      </c>
      <c r="B38" s="1">
        <v>1106068</v>
      </c>
      <c r="C38" s="1">
        <f>D27</f>
        <v>1106068</v>
      </c>
      <c r="D38" s="1">
        <v>1106068</v>
      </c>
      <c r="E38" s="1">
        <v>1106068</v>
      </c>
      <c r="F38" s="1"/>
    </row>
    <row r="39" spans="1:6">
      <c r="A39" s="3" t="s">
        <v>44</v>
      </c>
      <c r="B39" s="1">
        <v>16037.81</v>
      </c>
      <c r="C39" s="1">
        <v>16037.81</v>
      </c>
      <c r="D39" s="1">
        <f>H8</f>
        <v>16037.985000000001</v>
      </c>
      <c r="E39" s="1">
        <v>16037.81</v>
      </c>
      <c r="F39" s="1"/>
    </row>
    <row r="40" spans="1:6">
      <c r="A40" s="3"/>
      <c r="B40" s="1"/>
      <c r="C40" s="1"/>
      <c r="D40" s="1"/>
      <c r="E40" s="1"/>
      <c r="F40" s="1"/>
    </row>
    <row r="41" spans="1:6">
      <c r="B41" s="1"/>
      <c r="C41" s="1"/>
      <c r="D41" s="1"/>
      <c r="E41" s="1"/>
      <c r="F41" s="1"/>
    </row>
  </sheetData>
  <mergeCells count="3">
    <mergeCell ref="A1:G1"/>
    <mergeCell ref="A13:G13"/>
    <mergeCell ref="A30:G3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713A-D04F-4BDE-A185-5DCA856CCCD3}">
  <dimension ref="A1:J42"/>
  <sheetViews>
    <sheetView tabSelected="1" workbookViewId="0">
      <selection activeCell="J9" sqref="J9"/>
    </sheetView>
  </sheetViews>
  <sheetFormatPr defaultRowHeight="15"/>
  <cols>
    <col min="1" max="1" width="22.85546875" bestFit="1" customWidth="1"/>
    <col min="2" max="2" width="14" customWidth="1"/>
    <col min="3" max="3" width="14" bestFit="1" customWidth="1"/>
    <col min="4" max="7" width="13.28515625" bestFit="1" customWidth="1"/>
    <col min="8" max="8" width="17.5703125" customWidth="1"/>
    <col min="9" max="9" width="3.7109375" customWidth="1"/>
    <col min="10" max="10" width="135" customWidth="1"/>
  </cols>
  <sheetData>
    <row r="1" spans="1:10" ht="18.75">
      <c r="A1" s="14" t="s">
        <v>0</v>
      </c>
      <c r="B1" s="14"/>
      <c r="C1" s="14"/>
      <c r="D1" s="14"/>
      <c r="E1" s="14"/>
      <c r="F1" s="14"/>
      <c r="G1" s="14"/>
      <c r="J1" t="s">
        <v>45</v>
      </c>
    </row>
    <row r="2" spans="1:10">
      <c r="B2" s="3" t="s">
        <v>1</v>
      </c>
      <c r="C2" s="3" t="s">
        <v>2</v>
      </c>
      <c r="D2" s="3" t="s">
        <v>3</v>
      </c>
      <c r="E2" s="3" t="s">
        <v>4</v>
      </c>
      <c r="F2" s="3" t="s">
        <v>5</v>
      </c>
      <c r="G2" s="3" t="s">
        <v>6</v>
      </c>
      <c r="H2" s="3" t="s">
        <v>7</v>
      </c>
    </row>
    <row r="3" spans="1:10">
      <c r="A3" s="3" t="s">
        <v>8</v>
      </c>
      <c r="B3" s="8"/>
      <c r="C3" s="8"/>
      <c r="D3" s="8"/>
      <c r="E3" s="8"/>
      <c r="F3" s="1">
        <f>SUM(B3:E3)</f>
        <v>0</v>
      </c>
      <c r="G3" s="9"/>
      <c r="J3" t="s">
        <v>46</v>
      </c>
    </row>
    <row r="4" spans="1:10">
      <c r="A4" s="3" t="s">
        <v>9</v>
      </c>
      <c r="B4" s="8"/>
      <c r="C4" s="8"/>
      <c r="D4" s="8"/>
      <c r="E4" s="8"/>
      <c r="F4" s="1">
        <f t="shared" ref="F4:F9" si="0">SUM(B4:E4)</f>
        <v>0</v>
      </c>
      <c r="G4" s="9"/>
    </row>
    <row r="5" spans="1:10">
      <c r="A5" s="3" t="s">
        <v>10</v>
      </c>
      <c r="B5" s="8"/>
      <c r="C5" s="8"/>
      <c r="D5" s="8"/>
      <c r="E5" s="8"/>
      <c r="F5" s="1">
        <f t="shared" si="0"/>
        <v>0</v>
      </c>
      <c r="G5" s="9"/>
      <c r="J5" t="s">
        <v>47</v>
      </c>
    </row>
    <row r="6" spans="1:10">
      <c r="A6" s="3" t="s">
        <v>11</v>
      </c>
      <c r="B6" s="8"/>
      <c r="C6" s="8"/>
      <c r="D6" s="8"/>
      <c r="E6" s="8"/>
      <c r="F6" s="1">
        <f t="shared" si="0"/>
        <v>0</v>
      </c>
      <c r="G6" s="9"/>
      <c r="H6" s="5">
        <f>G6/2</f>
        <v>0</v>
      </c>
    </row>
    <row r="7" spans="1:10">
      <c r="A7" s="3" t="s">
        <v>12</v>
      </c>
      <c r="B7" s="8"/>
      <c r="C7" s="8"/>
      <c r="D7" s="8"/>
      <c r="E7" s="8"/>
      <c r="F7" s="1">
        <f t="shared" si="0"/>
        <v>0</v>
      </c>
      <c r="G7" s="9"/>
      <c r="J7" t="s">
        <v>48</v>
      </c>
    </row>
    <row r="8" spans="1:10">
      <c r="A8" s="3" t="s">
        <v>13</v>
      </c>
      <c r="B8" s="8"/>
      <c r="C8" s="8"/>
      <c r="D8" s="8"/>
      <c r="E8" s="8"/>
      <c r="F8" s="1">
        <f t="shared" si="0"/>
        <v>0</v>
      </c>
      <c r="G8" s="9"/>
      <c r="H8" s="5">
        <f>G8/2</f>
        <v>0</v>
      </c>
    </row>
    <row r="9" spans="1:10">
      <c r="A9" s="3" t="s">
        <v>14</v>
      </c>
      <c r="B9" s="2">
        <f>B4+B6+B8</f>
        <v>0</v>
      </c>
      <c r="C9" s="2">
        <f t="shared" ref="C9:D9" si="1">C4+C6+C8</f>
        <v>0</v>
      </c>
      <c r="D9" s="2">
        <f t="shared" si="1"/>
        <v>0</v>
      </c>
      <c r="E9" s="2">
        <f>E4+E6+E8</f>
        <v>0</v>
      </c>
      <c r="F9" s="1">
        <f t="shared" si="0"/>
        <v>0</v>
      </c>
      <c r="G9" s="1">
        <f>G4+G6+G8</f>
        <v>0</v>
      </c>
    </row>
    <row r="10" spans="1:10">
      <c r="B10" s="1"/>
      <c r="C10" s="1"/>
      <c r="D10" s="1"/>
      <c r="E10" s="1"/>
      <c r="F10" s="1"/>
      <c r="G10" s="1"/>
    </row>
    <row r="13" spans="1:10" ht="30.75">
      <c r="A13" s="14" t="s">
        <v>49</v>
      </c>
      <c r="B13" s="14"/>
      <c r="C13" s="14"/>
      <c r="D13" s="14"/>
      <c r="E13" s="14"/>
      <c r="F13" s="14"/>
      <c r="G13" s="14"/>
      <c r="J13" s="10" t="s">
        <v>50</v>
      </c>
    </row>
    <row r="14" spans="1:10">
      <c r="B14" s="6" t="s">
        <v>16</v>
      </c>
      <c r="C14" s="7" t="s">
        <v>17</v>
      </c>
      <c r="D14" s="7" t="s">
        <v>18</v>
      </c>
      <c r="E14" s="1"/>
      <c r="G14" s="6" t="s">
        <v>19</v>
      </c>
    </row>
    <row r="15" spans="1:10">
      <c r="A15" s="3" t="s">
        <v>20</v>
      </c>
      <c r="B15" s="1"/>
      <c r="C15" s="1"/>
      <c r="D15" s="1"/>
      <c r="E15" s="1"/>
      <c r="G15" s="1"/>
      <c r="J15" t="s">
        <v>51</v>
      </c>
    </row>
    <row r="16" spans="1:10">
      <c r="A16" s="3" t="s">
        <v>21</v>
      </c>
      <c r="B16" s="1"/>
      <c r="C16" s="1"/>
      <c r="D16" s="1"/>
      <c r="E16" s="1"/>
      <c r="G16" s="1"/>
      <c r="J16" t="s">
        <v>52</v>
      </c>
    </row>
    <row r="17" spans="1:10">
      <c r="A17" s="3" t="s">
        <v>22</v>
      </c>
      <c r="B17" s="1"/>
      <c r="C17" s="1"/>
      <c r="D17" s="1"/>
      <c r="E17" s="1"/>
      <c r="G17" s="1"/>
      <c r="J17" t="s">
        <v>53</v>
      </c>
    </row>
    <row r="18" spans="1:10">
      <c r="A18" s="3" t="s">
        <v>23</v>
      </c>
      <c r="B18" s="1"/>
      <c r="C18" s="1"/>
      <c r="D18" s="1"/>
      <c r="E18" s="1"/>
      <c r="G18" s="1"/>
    </row>
    <row r="19" spans="1:10">
      <c r="A19" s="3" t="s">
        <v>24</v>
      </c>
      <c r="B19" s="1"/>
      <c r="C19" s="1"/>
      <c r="D19" s="1"/>
      <c r="E19" s="1"/>
      <c r="G19" s="1"/>
      <c r="J19" t="s">
        <v>54</v>
      </c>
    </row>
    <row r="20" spans="1:10">
      <c r="A20" s="3" t="s">
        <v>25</v>
      </c>
      <c r="B20" s="1"/>
      <c r="C20" s="1"/>
      <c r="D20" s="1"/>
      <c r="E20" s="1"/>
      <c r="G20" s="1"/>
    </row>
    <row r="21" spans="1:10">
      <c r="A21" s="3" t="s">
        <v>26</v>
      </c>
      <c r="B21" s="1"/>
      <c r="C21" s="1"/>
      <c r="D21" s="1"/>
      <c r="E21" s="1"/>
      <c r="G21" s="1"/>
    </row>
    <row r="22" spans="1:10">
      <c r="A22" s="3" t="s">
        <v>27</v>
      </c>
      <c r="B22" s="1"/>
      <c r="C22" s="1"/>
      <c r="D22" s="1"/>
      <c r="E22" s="1"/>
      <c r="G22" s="1"/>
    </row>
    <row r="23" spans="1:10">
      <c r="A23" s="3" t="s">
        <v>28</v>
      </c>
      <c r="B23" s="1"/>
      <c r="C23" s="1"/>
      <c r="D23" s="1"/>
      <c r="E23" s="1"/>
      <c r="G23" s="1"/>
    </row>
    <row r="24" spans="1:10">
      <c r="A24" s="3" t="s">
        <v>29</v>
      </c>
      <c r="B24" s="1"/>
      <c r="C24" s="1"/>
      <c r="D24" s="1"/>
      <c r="E24" s="1"/>
      <c r="G24" s="1"/>
    </row>
    <row r="25" spans="1:10">
      <c r="A25" s="3" t="s">
        <v>30</v>
      </c>
      <c r="B25" s="1"/>
      <c r="C25" s="1"/>
      <c r="D25" s="1"/>
      <c r="E25" s="1"/>
      <c r="G25" s="1"/>
    </row>
    <row r="26" spans="1:10">
      <c r="A26" s="3" t="s">
        <v>31</v>
      </c>
      <c r="B26" s="1"/>
      <c r="C26" s="1"/>
      <c r="D26" s="1"/>
      <c r="E26" s="1"/>
      <c r="G26" s="1"/>
    </row>
    <row r="27" spans="1:10">
      <c r="B27" s="4">
        <f>SUM(B15:B26)</f>
        <v>0</v>
      </c>
      <c r="C27" s="4">
        <f t="shared" ref="C27:D27" si="2">SUM(C15:C26)</f>
        <v>0</v>
      </c>
      <c r="D27" s="4">
        <f t="shared" si="2"/>
        <v>0</v>
      </c>
      <c r="G27" s="4">
        <f>SUM(G15:G26)</f>
        <v>0</v>
      </c>
    </row>
    <row r="28" spans="1:10">
      <c r="A28" s="3" t="s">
        <v>55</v>
      </c>
      <c r="J28" t="s">
        <v>56</v>
      </c>
    </row>
    <row r="29" spans="1:10">
      <c r="B29" s="5"/>
      <c r="C29" s="5"/>
      <c r="D29" s="5"/>
    </row>
    <row r="30" spans="1:10" ht="18.75">
      <c r="A30" s="14" t="s">
        <v>57</v>
      </c>
      <c r="B30" s="14"/>
      <c r="C30" s="14"/>
      <c r="D30" s="14"/>
      <c r="E30" s="14"/>
      <c r="F30" s="14"/>
      <c r="G30" s="14"/>
    </row>
    <row r="31" spans="1:10">
      <c r="B31" s="3" t="s">
        <v>33</v>
      </c>
      <c r="C31" s="3" t="s">
        <v>34</v>
      </c>
      <c r="D31" s="3" t="s">
        <v>35</v>
      </c>
      <c r="E31" s="3" t="s">
        <v>36</v>
      </c>
    </row>
    <row r="32" spans="1:10">
      <c r="A32" s="3" t="s">
        <v>37</v>
      </c>
      <c r="B32" s="11"/>
      <c r="C32" s="1">
        <f>B27</f>
        <v>0</v>
      </c>
      <c r="D32" s="1">
        <f>G3</f>
        <v>0</v>
      </c>
      <c r="E32" s="12"/>
      <c r="F32" s="1"/>
      <c r="J32" t="s">
        <v>58</v>
      </c>
    </row>
    <row r="33" spans="1:10">
      <c r="A33" s="3" t="s">
        <v>38</v>
      </c>
      <c r="B33" s="11"/>
      <c r="C33" s="1">
        <f>B28</f>
        <v>0</v>
      </c>
      <c r="D33" s="1">
        <f>G4</f>
        <v>0</v>
      </c>
      <c r="E33" s="12"/>
      <c r="F33" s="1"/>
    </row>
    <row r="34" spans="1:10">
      <c r="A34" s="3" t="s">
        <v>39</v>
      </c>
      <c r="B34" s="11"/>
      <c r="C34" s="1">
        <f>G27</f>
        <v>0</v>
      </c>
      <c r="E34" s="12"/>
      <c r="F34" s="1"/>
      <c r="J34" t="s">
        <v>59</v>
      </c>
    </row>
    <row r="35" spans="1:10">
      <c r="A35" s="3" t="s">
        <v>40</v>
      </c>
      <c r="B35" s="11"/>
      <c r="C35" s="1">
        <f>G28</f>
        <v>0</v>
      </c>
      <c r="E35" s="12"/>
      <c r="F35" s="1"/>
    </row>
    <row r="36" spans="1:10">
      <c r="A36" s="3" t="s">
        <v>41</v>
      </c>
      <c r="B36" s="11"/>
      <c r="C36" s="1">
        <f>C27</f>
        <v>0</v>
      </c>
      <c r="D36" s="1">
        <f>G5</f>
        <v>0</v>
      </c>
      <c r="E36" s="12"/>
      <c r="F36" s="1"/>
      <c r="J36" t="s">
        <v>60</v>
      </c>
    </row>
    <row r="37" spans="1:10">
      <c r="A37" s="3" t="s">
        <v>42</v>
      </c>
      <c r="B37" s="11"/>
      <c r="C37" s="1">
        <f>C28</f>
        <v>0</v>
      </c>
      <c r="D37" s="1">
        <f>H6</f>
        <v>0</v>
      </c>
      <c r="E37" s="12"/>
      <c r="F37" s="1"/>
      <c r="J37" t="s">
        <v>61</v>
      </c>
    </row>
    <row r="38" spans="1:10">
      <c r="A38" s="3" t="s">
        <v>43</v>
      </c>
      <c r="B38" s="11"/>
      <c r="C38" s="1">
        <f>D27</f>
        <v>0</v>
      </c>
      <c r="D38" s="1">
        <f>G7</f>
        <v>0</v>
      </c>
      <c r="E38" s="12"/>
      <c r="F38" s="1"/>
    </row>
    <row r="39" spans="1:10">
      <c r="A39" s="3" t="s">
        <v>44</v>
      </c>
      <c r="B39" s="11"/>
      <c r="C39" s="1">
        <f>D28</f>
        <v>0</v>
      </c>
      <c r="D39" s="1">
        <f>H8</f>
        <v>0</v>
      </c>
      <c r="E39" s="12"/>
      <c r="F39" s="1"/>
      <c r="J39" t="s">
        <v>62</v>
      </c>
    </row>
    <row r="40" spans="1:10" ht="30">
      <c r="A40" s="3"/>
      <c r="B40" s="1"/>
      <c r="C40" s="1"/>
      <c r="D40" s="1"/>
      <c r="E40" s="1"/>
      <c r="F40" s="1"/>
      <c r="J40" s="10" t="s">
        <v>63</v>
      </c>
    </row>
    <row r="41" spans="1:10" ht="63" customHeight="1">
      <c r="B41" s="1"/>
      <c r="C41" s="1"/>
      <c r="D41" s="1"/>
      <c r="E41" s="1"/>
      <c r="F41" s="1"/>
      <c r="J41" s="13" t="s">
        <v>64</v>
      </c>
    </row>
    <row r="42" spans="1:10" ht="30">
      <c r="J42" s="10" t="s">
        <v>65</v>
      </c>
    </row>
  </sheetData>
  <mergeCells count="3">
    <mergeCell ref="A1:G1"/>
    <mergeCell ref="A13:G13"/>
    <mergeCell ref="A30:G3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Abigail Cruz</dc:creator>
  <cp:keywords/>
  <dc:description/>
  <cp:lastModifiedBy>Amy Wood</cp:lastModifiedBy>
  <cp:revision/>
  <dcterms:created xsi:type="dcterms:W3CDTF">2022-09-26T14:20:13Z</dcterms:created>
  <dcterms:modified xsi:type="dcterms:W3CDTF">2022-12-21T13:53:20Z</dcterms:modified>
  <cp:category/>
  <cp:contentStatus/>
</cp:coreProperties>
</file>